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sbv-my.sharepoint.com/personal/milan_van_zutphen_bcs_nl/Documents/"/>
    </mc:Choice>
  </mc:AlternateContent>
  <xr:revisionPtr revIDLastSave="0" documentId="8_{F9DC9363-DEBD-4D46-AD0C-0BAC9BE258C2}" xr6:coauthVersionLast="47" xr6:coauthVersionMax="47" xr10:uidLastSave="{00000000-0000-0000-0000-000000000000}"/>
  <bookViews>
    <workbookView xWindow="57480" yWindow="-2655" windowWidth="29040" windowHeight="15720" activeTab="2" xr2:uid="{4A2B81EE-3BF4-438F-BC46-6DBFCD2F06B8}"/>
  </bookViews>
  <sheets>
    <sheet name="Bevallingsverlof" sheetId="4" r:id="rId1"/>
    <sheet name="Aanvullend Geboorteverlof" sheetId="3" r:id="rId2"/>
    <sheet name="Betaald ouderschapsverlof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4" l="1"/>
  <c r="F5" i="4"/>
  <c r="F5" i="3"/>
  <c r="F5" i="2"/>
  <c r="D14" i="4"/>
  <c r="D22" i="4"/>
  <c r="D21" i="4"/>
  <c r="D20" i="4"/>
  <c r="D19" i="4"/>
  <c r="D18" i="4"/>
  <c r="D17" i="4"/>
  <c r="D16" i="4"/>
  <c r="D15" i="4"/>
  <c r="C38" i="4"/>
  <c r="E41" i="4" s="1"/>
  <c r="C24" i="4"/>
  <c r="E22" i="4"/>
  <c r="E21" i="4"/>
  <c r="E20" i="4"/>
  <c r="E19" i="4"/>
  <c r="E18" i="4"/>
  <c r="E17" i="4"/>
  <c r="E16" i="4"/>
  <c r="E15" i="4"/>
  <c r="E14" i="4"/>
  <c r="B10" i="4"/>
  <c r="E9" i="4"/>
  <c r="C35" i="3"/>
  <c r="E38" i="3" s="1"/>
  <c r="E27" i="3"/>
  <c r="C24" i="3"/>
  <c r="E22" i="3"/>
  <c r="D22" i="3"/>
  <c r="E21" i="3"/>
  <c r="D21" i="3"/>
  <c r="E20" i="3"/>
  <c r="D20" i="3"/>
  <c r="E19" i="3"/>
  <c r="D19" i="3"/>
  <c r="E18" i="3"/>
  <c r="D18" i="3"/>
  <c r="E17" i="3"/>
  <c r="D17" i="3"/>
  <c r="E16" i="3"/>
  <c r="D16" i="3"/>
  <c r="E15" i="3"/>
  <c r="D15" i="3"/>
  <c r="E14" i="3"/>
  <c r="D14" i="3"/>
  <c r="B10" i="3"/>
  <c r="E10" i="3" s="1"/>
  <c r="E9" i="3"/>
  <c r="C35" i="2"/>
  <c r="E38" i="2" s="1"/>
  <c r="E27" i="2"/>
  <c r="C24" i="2"/>
  <c r="E22" i="2"/>
  <c r="E21" i="2"/>
  <c r="E20" i="2"/>
  <c r="E19" i="2"/>
  <c r="E18" i="2"/>
  <c r="E17" i="2"/>
  <c r="E16" i="2"/>
  <c r="E15" i="2"/>
  <c r="E14" i="2"/>
  <c r="D22" i="2"/>
  <c r="D21" i="2"/>
  <c r="D20" i="2"/>
  <c r="D19" i="2"/>
  <c r="D18" i="2"/>
  <c r="D17" i="2"/>
  <c r="D16" i="2"/>
  <c r="D15" i="2"/>
  <c r="D14" i="2"/>
  <c r="B10" i="2"/>
  <c r="E9" i="2"/>
  <c r="E24" i="3" l="1"/>
  <c r="D24" i="3"/>
  <c r="B38" i="3" s="1"/>
  <c r="B39" i="3" s="1"/>
  <c r="B40" i="3" s="1"/>
  <c r="E24" i="2"/>
  <c r="E10" i="4"/>
  <c r="E24" i="4"/>
  <c r="D24" i="4"/>
  <c r="B41" i="4" s="1"/>
  <c r="B42" i="4" s="1"/>
  <c r="B43" i="4" s="1"/>
  <c r="D24" i="2"/>
  <c r="B38" i="2" s="1"/>
  <c r="B39" i="2" s="1"/>
  <c r="B40" i="2" s="1"/>
  <c r="E10" i="2"/>
</calcChain>
</file>

<file path=xl/sharedStrings.xml><?xml version="1.0" encoding="utf-8"?>
<sst xmlns="http://schemas.openxmlformats.org/spreadsheetml/2006/main" count="156" uniqueCount="57">
  <si>
    <t>Naam werknemer</t>
  </si>
  <si>
    <t>Dagloon op basis van 70%</t>
  </si>
  <si>
    <t>Datum</t>
  </si>
  <si>
    <t>Specificatie 1</t>
  </si>
  <si>
    <t>Specificatie 2</t>
  </si>
  <si>
    <t>Specificatie 3</t>
  </si>
  <si>
    <t>Nog te verrekenen verschil</t>
  </si>
  <si>
    <t>Betaald ouderschapsverlof</t>
  </si>
  <si>
    <t>1  Gegevens werknemer</t>
  </si>
  <si>
    <t>2  Omvang van het verlof</t>
  </si>
  <si>
    <t>3  Verwerking per loonperiode</t>
  </si>
  <si>
    <t>4  Gegevens uit de UWV-toekenningsbrief</t>
  </si>
  <si>
    <t>5  Ontvangen UWV-specificaties</t>
  </si>
  <si>
    <t>6  Eindafrekening</t>
  </si>
  <si>
    <t>Toelichting</t>
  </si>
  <si>
    <t>Vul alleen de lichtgele velden in. De lichtblauwe velden worden automatisch berekend. Een rood verschil moet nog worden verwerkt; groen betekent dat de bedragen aansluiten.</t>
  </si>
  <si>
    <t>BCS-nummer</t>
  </si>
  <si>
    <t>Persoonsnummer</t>
  </si>
  <si>
    <t>Uurloon</t>
  </si>
  <si>
    <t>Uren per week</t>
  </si>
  <si>
    <t>Aantal weken verlof</t>
  </si>
  <si>
    <t>Totaal verlofuren</t>
  </si>
  <si>
    <t>Maximaal recht (uren)</t>
  </si>
  <si>
    <t>Resterend recht</t>
  </si>
  <si>
    <t>Tijdvak</t>
  </si>
  <si>
    <t>Loonperiode</t>
  </si>
  <si>
    <t>Uren</t>
  </si>
  <si>
    <t>UWV-uitkering (70%)</t>
  </si>
  <si>
    <t>Verrekening salaris</t>
  </si>
  <si>
    <t>1e tijdvak</t>
  </si>
  <si>
    <t>2e tijdvak</t>
  </si>
  <si>
    <t>3e tijdvak</t>
  </si>
  <si>
    <t>4e tijdvak</t>
  </si>
  <si>
    <t>5e tijdvak</t>
  </si>
  <si>
    <t>6e tijdvak</t>
  </si>
  <si>
    <t>7e tijdvak</t>
  </si>
  <si>
    <t>8e tijdvak</t>
  </si>
  <si>
    <t>9e tijdvak</t>
  </si>
  <si>
    <t>Correctie</t>
  </si>
  <si>
    <t>Totaal</t>
  </si>
  <si>
    <t>Dagloon volgens UWV</t>
  </si>
  <si>
    <t>Startdatum verlof</t>
  </si>
  <si>
    <t>Einddatum verlof</t>
  </si>
  <si>
    <t>Specificatie</t>
  </si>
  <si>
    <t>Bruto WAZO-uitkering</t>
  </si>
  <si>
    <t>Berekend volgens loonperioden</t>
  </si>
  <si>
    <t>Totaal UWV-specificaties</t>
  </si>
  <si>
    <t>Verwerkt in loonperiode</t>
  </si>
  <si>
    <t>Status</t>
  </si>
  <si>
    <t>Maximum dagloon 2026</t>
  </si>
  <si>
    <t>Aanvullend geboorteverlof</t>
  </si>
  <si>
    <t>UWV-uitkering (100%)</t>
  </si>
  <si>
    <t>Bevallingsverlof</t>
  </si>
  <si>
    <t>Specificatie 4</t>
  </si>
  <si>
    <t>Specificatie 5</t>
  </si>
  <si>
    <t>Specificatie 6</t>
  </si>
  <si>
    <t>Dagloon op basis van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</si>
</sst>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\ #,##0.00;[Red]\-\€\ #,##0.00"/>
    <numFmt numFmtId="165" formatCode="\€\ #,##0.00"/>
    <numFmt numFmtId="166" formatCode="dd/mm/yyyy"/>
  </numFmts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Aptos"/>
    </font>
    <font>
      <sz val="10"/>
      <color rgb="FF263746"/>
      <name val="Aptos"/>
    </font>
    <font>
      <b/>
      <sz val="20"/>
      <color rgb="FFFFFFFF"/>
      <name val="Aptos"/>
    </font>
    <font>
      <b/>
      <sz val="12"/>
      <color rgb="FFFFFFFF"/>
      <name val="Aptos"/>
    </font>
    <font>
      <b/>
      <sz val="10"/>
      <color rgb="FF123B5D"/>
      <name val="Aptos"/>
    </font>
    <font>
      <b/>
      <sz val="10"/>
      <color rgb="FF263746"/>
      <name val="Aptos"/>
    </font>
    <font>
      <sz val="10"/>
      <color rgb="FF526471"/>
      <name val="Aptos"/>
    </font>
  </fonts>
  <fills count="8">
    <fill>
      <patternFill patternType="none"/>
    </fill>
    <fill>
      <patternFill patternType="gray125"/>
    </fill>
    <fill>
      <patternFill patternType="solid">
        <fgColor rgb="FF123B5D"/>
        <bgColor indexed="64"/>
      </patternFill>
    </fill>
    <fill>
      <patternFill patternType="solid">
        <fgColor rgb="FF087E8B"/>
        <bgColor indexed="64"/>
      </patternFill>
    </fill>
    <fill>
      <patternFill patternType="solid">
        <fgColor rgb="FFDCEAF0"/>
        <bgColor indexed="64"/>
      </patternFill>
    </fill>
    <fill>
      <patternFill patternType="solid">
        <fgColor rgb="FFF2F5F7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4F1F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rgb="FFD4DEE4"/>
      </bottom>
      <diagonal/>
    </border>
    <border>
      <left/>
      <right/>
      <top style="hair">
        <color rgb="FFD4DEE4"/>
      </top>
      <bottom style="hair">
        <color rgb="FFD4DEE4"/>
      </bottom>
      <diagonal/>
    </border>
    <border>
      <left/>
      <right/>
      <top style="hair">
        <color rgb="FFD4DEE4"/>
      </top>
      <bottom/>
      <diagonal/>
    </border>
    <border>
      <left/>
      <right/>
      <top style="thin">
        <color rgb="FF087E8B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6" fillId="5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 wrapText="1"/>
    </xf>
    <xf numFmtId="2" fontId="2" fillId="7" borderId="0" xfId="0" applyNumberFormat="1" applyFont="1" applyFill="1" applyAlignment="1" applyProtection="1">
      <alignment horizontal="right" vertical="center"/>
    </xf>
    <xf numFmtId="0" fontId="5" fillId="4" borderId="0" xfId="0" applyFont="1" applyFill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164" fontId="2" fillId="7" borderId="1" xfId="0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</xf>
    <xf numFmtId="164" fontId="2" fillId="7" borderId="2" xfId="0" applyNumberFormat="1" applyFont="1" applyFill="1" applyBorder="1" applyAlignment="1" applyProtection="1">
      <alignment horizontal="right" vertical="center"/>
    </xf>
    <xf numFmtId="0" fontId="2" fillId="0" borderId="3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2" fontId="6" fillId="7" borderId="4" xfId="0" applyNumberFormat="1" applyFont="1" applyFill="1" applyBorder="1" applyAlignment="1" applyProtection="1">
      <alignment horizontal="right" vertical="center"/>
    </xf>
    <xf numFmtId="164" fontId="6" fillId="7" borderId="4" xfId="0" applyNumberFormat="1" applyFont="1" applyFill="1" applyBorder="1" applyAlignment="1" applyProtection="1">
      <alignment horizontal="right" vertical="center"/>
    </xf>
    <xf numFmtId="165" fontId="2" fillId="7" borderId="0" xfId="0" applyNumberFormat="1" applyFont="1" applyFill="1" applyAlignment="1" applyProtection="1">
      <alignment horizontal="right" vertical="center"/>
    </xf>
    <xf numFmtId="164" fontId="2" fillId="7" borderId="0" xfId="0" applyNumberFormat="1" applyFont="1" applyFill="1" applyAlignment="1" applyProtection="1">
      <alignment horizontal="right" vertical="center"/>
    </xf>
    <xf numFmtId="0" fontId="6" fillId="5" borderId="4" xfId="0" applyFont="1" applyFill="1" applyBorder="1" applyAlignment="1" applyProtection="1">
      <alignment vertical="center"/>
    </xf>
    <xf numFmtId="0" fontId="2" fillId="7" borderId="0" xfId="0" applyFont="1" applyFill="1" applyAlignment="1" applyProtection="1">
      <alignment horizontal="right" vertical="center"/>
    </xf>
    <xf numFmtId="0" fontId="1" fillId="2" borderId="0" xfId="0" applyFont="1" applyFill="1" applyAlignment="1" applyProtection="1">
      <alignment vertical="center"/>
    </xf>
    <xf numFmtId="0" fontId="7" fillId="5" borderId="0" xfId="0" applyFont="1" applyFill="1" applyAlignment="1" applyProtection="1">
      <alignment vertical="center" wrapText="1"/>
    </xf>
    <xf numFmtId="0" fontId="2" fillId="6" borderId="0" xfId="0" applyFont="1" applyFill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horizontal="right" vertical="center"/>
      <protection locked="0"/>
    </xf>
    <xf numFmtId="164" fontId="2" fillId="6" borderId="0" xfId="0" applyNumberFormat="1" applyFont="1" applyFill="1" applyAlignment="1" applyProtection="1">
      <alignment horizontal="right" vertical="center"/>
      <protection locked="0"/>
    </xf>
    <xf numFmtId="2" fontId="2" fillId="6" borderId="0" xfId="0" applyNumberFormat="1" applyFont="1" applyFill="1" applyAlignment="1" applyProtection="1">
      <alignment horizontal="left" vertical="center"/>
      <protection locked="0"/>
    </xf>
    <xf numFmtId="2" fontId="2" fillId="6" borderId="0" xfId="0" applyNumberFormat="1" applyFont="1" applyFill="1" applyAlignment="1" applyProtection="1">
      <alignment horizontal="right" vertical="center"/>
      <protection locked="0"/>
    </xf>
    <xf numFmtId="17" fontId="2" fillId="6" borderId="1" xfId="0" applyNumberFormat="1" applyFont="1" applyFill="1" applyBorder="1" applyAlignment="1" applyProtection="1">
      <alignment horizontal="center" vertical="center"/>
      <protection locked="0"/>
    </xf>
    <xf numFmtId="2" fontId="2" fillId="6" borderId="1" xfId="0" applyNumberFormat="1" applyFont="1" applyFill="1" applyBorder="1" applyAlignment="1" applyProtection="1">
      <alignment horizontal="right" vertical="center"/>
      <protection locked="0"/>
    </xf>
    <xf numFmtId="17" fontId="2" fillId="6" borderId="2" xfId="0" applyNumberFormat="1" applyFont="1" applyFill="1" applyBorder="1" applyAlignment="1" applyProtection="1">
      <alignment horizontal="center" vertical="center"/>
      <protection locked="0"/>
    </xf>
    <xf numFmtId="2" fontId="2" fillId="6" borderId="2" xfId="0" applyNumberFormat="1" applyFont="1" applyFill="1" applyBorder="1" applyAlignment="1" applyProtection="1">
      <alignment horizontal="right" vertical="center"/>
      <protection locked="0"/>
    </xf>
    <xf numFmtId="17" fontId="2" fillId="6" borderId="3" xfId="0" applyNumberFormat="1" applyFont="1" applyFill="1" applyBorder="1" applyAlignment="1" applyProtection="1">
      <alignment horizontal="center" vertical="center"/>
      <protection locked="0"/>
    </xf>
    <xf numFmtId="2" fontId="2" fillId="6" borderId="3" xfId="0" applyNumberFormat="1" applyFont="1" applyFill="1" applyBorder="1" applyAlignment="1" applyProtection="1">
      <alignment horizontal="right" vertical="center"/>
      <protection locked="0"/>
    </xf>
    <xf numFmtId="164" fontId="2" fillId="6" borderId="3" xfId="0" applyNumberFormat="1" applyFont="1" applyFill="1" applyBorder="1" applyAlignment="1" applyProtection="1">
      <alignment horizontal="right" vertical="center"/>
      <protection locked="0"/>
    </xf>
    <xf numFmtId="165" fontId="2" fillId="6" borderId="0" xfId="0" applyNumberFormat="1" applyFont="1" applyFill="1" applyAlignment="1" applyProtection="1">
      <alignment horizontal="right" vertical="center"/>
      <protection locked="0"/>
    </xf>
    <xf numFmtId="166" fontId="2" fillId="6" borderId="0" xfId="0" applyNumberFormat="1" applyFont="1" applyFill="1" applyAlignment="1" applyProtection="1">
      <alignment horizontal="right" vertical="center"/>
      <protection locked="0"/>
    </xf>
    <xf numFmtId="166" fontId="2" fillId="6" borderId="1" xfId="0" applyNumberFormat="1" applyFont="1" applyFill="1" applyBorder="1" applyAlignment="1" applyProtection="1">
      <alignment horizontal="center" vertical="center"/>
      <protection locked="0"/>
    </xf>
    <xf numFmtId="164" fontId="2" fillId="6" borderId="1" xfId="0" applyNumberFormat="1" applyFont="1" applyFill="1" applyBorder="1" applyAlignment="1" applyProtection="1">
      <alignment horizontal="right" vertical="center"/>
      <protection locked="0"/>
    </xf>
    <xf numFmtId="166" fontId="2" fillId="6" borderId="2" xfId="0" applyNumberFormat="1" applyFont="1" applyFill="1" applyBorder="1" applyAlignment="1" applyProtection="1">
      <alignment horizontal="center" vertical="center"/>
      <protection locked="0"/>
    </xf>
    <xf numFmtId="164" fontId="2" fillId="6" borderId="2" xfId="0" applyNumberFormat="1" applyFont="1" applyFill="1" applyBorder="1" applyAlignment="1" applyProtection="1">
      <alignment horizontal="right" vertical="center"/>
      <protection locked="0"/>
    </xf>
    <xf numFmtId="166" fontId="2" fillId="6" borderId="3" xfId="0" applyNumberFormat="1" applyFont="1" applyFill="1" applyBorder="1" applyAlignment="1" applyProtection="1">
      <alignment horizontal="center" vertical="center"/>
      <protection locked="0"/>
    </xf>
    <xf numFmtId="17" fontId="2" fillId="6" borderId="0" xfId="0" applyNumberFormat="1" applyFont="1" applyFill="1" applyAlignment="1" applyProtection="1">
      <alignment horizontal="right" vertical="center"/>
      <protection locked="0"/>
    </xf>
  </cellXfs>
  <cellStyles count="1">
    <cellStyle name="Standaard" xfId="0" builtinId="0"/>
  </cellStyles>
  <dxfs count="20"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b/>
        <i val="0"/>
        <color rgb="FF176B3A"/>
      </font>
      <fill>
        <patternFill patternType="solid">
          <fgColor indexed="64"/>
          <bgColor rgb="FFE6F4EA"/>
        </patternFill>
      </fill>
    </dxf>
    <dxf>
      <font>
        <b/>
        <i val="0"/>
        <color rgb="FFB42318"/>
      </font>
      <fill>
        <patternFill patternType="solid">
          <fgColor indexed="64"/>
          <bgColor rgb="FFFCE8E6"/>
        </patternFill>
      </fill>
    </dxf>
    <dxf>
      <font>
        <b/>
        <i val="0"/>
        <color rgb="FF176B3A"/>
      </font>
      <fill>
        <patternFill patternType="solid">
          <fgColor indexed="64"/>
          <bgColor rgb="FFE6F4EA"/>
        </patternFill>
      </fill>
    </dxf>
    <dxf>
      <font>
        <b/>
        <i val="0"/>
        <color rgb="FFB42318"/>
      </font>
      <fill>
        <patternFill patternType="solid">
          <fgColor indexed="64"/>
          <bgColor rgb="FFFCE8E6"/>
        </patternFill>
      </fill>
    </dxf>
    <dxf>
      <font>
        <b/>
        <i val="0"/>
        <color rgb="FF176B3A"/>
      </font>
      <fill>
        <patternFill patternType="solid">
          <fgColor indexed="64"/>
          <bgColor rgb="FFE6F4EA"/>
        </patternFill>
      </fill>
    </dxf>
    <dxf>
      <font>
        <b/>
        <i val="0"/>
        <color rgb="FFB42318"/>
      </font>
      <fill>
        <patternFill patternType="solid">
          <fgColor indexed="64"/>
          <bgColor rgb="FFFCE8E6"/>
        </patternFill>
      </fill>
    </dxf>
    <dxf>
      <font>
        <b/>
        <i val="0"/>
        <color rgb="FF176B3A"/>
      </font>
      <fill>
        <patternFill patternType="solid">
          <fgColor indexed="64"/>
          <bgColor rgb="FFE6F4EA"/>
        </patternFill>
      </fill>
    </dxf>
    <dxf>
      <font>
        <b/>
        <i val="0"/>
        <color rgb="FFB42318"/>
      </font>
      <fill>
        <patternFill patternType="solid">
          <fgColor indexed="64"/>
          <bgColor rgb="FFFCE8E6"/>
        </patternFill>
      </fill>
    </dxf>
    <dxf>
      <font>
        <b/>
        <i val="0"/>
        <color rgb="FF176B3A"/>
      </font>
      <fill>
        <patternFill patternType="solid">
          <fgColor indexed="64"/>
          <bgColor rgb="FFE6F4EA"/>
        </patternFill>
      </fill>
    </dxf>
    <dxf>
      <font>
        <b/>
        <i val="0"/>
        <color rgb="FFB42318"/>
      </font>
      <fill>
        <patternFill patternType="solid">
          <fgColor indexed="64"/>
          <bgColor rgb="FFFCE8E6"/>
        </patternFill>
      </fill>
    </dxf>
    <dxf>
      <font>
        <b/>
        <i val="0"/>
        <color rgb="FF176B3A"/>
      </font>
      <fill>
        <patternFill patternType="solid">
          <fgColor indexed="64"/>
          <bgColor rgb="FFE6F4EA"/>
        </patternFill>
      </fill>
    </dxf>
    <dxf>
      <font>
        <b/>
        <i val="0"/>
        <color rgb="FFB42318"/>
      </font>
      <fill>
        <patternFill patternType="solid">
          <fgColor indexed="64"/>
          <bgColor rgb="FFFCE8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0F065-177B-4C7E-B620-4FAAF4288809}">
  <sheetPr>
    <tabColor rgb="FF087E8B"/>
  </sheetPr>
  <dimension ref="A1:F47"/>
  <sheetViews>
    <sheetView showGridLines="0" zoomScale="80" zoomScaleNormal="80" workbookViewId="0">
      <selection activeCell="E5" sqref="E5"/>
    </sheetView>
  </sheetViews>
  <sheetFormatPr defaultRowHeight="14.4" x14ac:dyDescent="0.3"/>
  <cols>
    <col min="1" max="1" width="32.44140625" style="2" customWidth="1"/>
    <col min="2" max="2" width="20.77734375" style="2" customWidth="1"/>
    <col min="3" max="3" width="17.5546875" style="2" customWidth="1"/>
    <col min="4" max="4" width="35.21875" style="2" customWidth="1"/>
    <col min="5" max="5" width="23.109375" style="2" customWidth="1"/>
    <col min="6" max="6" width="91.33203125" style="2" customWidth="1"/>
    <col min="7" max="16384" width="8.88671875" style="2"/>
  </cols>
  <sheetData>
    <row r="1" spans="1:6" ht="25.8" x14ac:dyDescent="0.3">
      <c r="A1" s="1" t="s">
        <v>52</v>
      </c>
      <c r="B1" s="1"/>
      <c r="C1" s="1"/>
      <c r="D1" s="1"/>
      <c r="E1" s="1"/>
      <c r="F1" s="1"/>
    </row>
    <row r="2" spans="1:6" ht="9" customHeight="1" x14ac:dyDescent="0.3">
      <c r="A2" s="3"/>
      <c r="B2" s="3"/>
      <c r="C2" s="3"/>
      <c r="D2" s="3"/>
      <c r="E2" s="3"/>
      <c r="F2" s="3"/>
    </row>
    <row r="3" spans="1:6" ht="15.6" x14ac:dyDescent="0.3">
      <c r="A3" s="4" t="s">
        <v>8</v>
      </c>
      <c r="B3" s="4"/>
      <c r="C3" s="4"/>
      <c r="D3" s="4"/>
      <c r="E3" s="4"/>
      <c r="F3" s="4"/>
    </row>
    <row r="4" spans="1:6" x14ac:dyDescent="0.3">
      <c r="A4" s="5" t="s">
        <v>16</v>
      </c>
      <c r="B4" s="24"/>
      <c r="C4" s="3"/>
      <c r="D4" s="5" t="s">
        <v>0</v>
      </c>
      <c r="E4" s="25"/>
      <c r="F4" s="6"/>
    </row>
    <row r="5" spans="1:6" ht="21" customHeight="1" x14ac:dyDescent="0.3">
      <c r="A5" s="5" t="s">
        <v>17</v>
      </c>
      <c r="B5" s="24"/>
      <c r="C5" s="3"/>
      <c r="D5" s="5" t="s">
        <v>18</v>
      </c>
      <c r="E5" s="26"/>
      <c r="F5" s="7" t="str">
        <f>IF(E5&gt;38.73,"UWV-uitkering mogelijk volgens maximum dagloon. Raadpleeg toekenningsbrief of specificaties UWV.","")</f>
        <v/>
      </c>
    </row>
    <row r="6" spans="1:6" x14ac:dyDescent="0.3">
      <c r="A6" s="5" t="s">
        <v>19</v>
      </c>
      <c r="B6" s="27"/>
      <c r="C6" s="3"/>
      <c r="D6" s="5" t="s">
        <v>49</v>
      </c>
      <c r="E6" s="26">
        <v>309.91000000000003</v>
      </c>
      <c r="F6" s="6"/>
    </row>
    <row r="7" spans="1:6" ht="9" customHeight="1" x14ac:dyDescent="0.3">
      <c r="A7" s="3"/>
      <c r="B7" s="3"/>
      <c r="C7" s="3"/>
      <c r="D7" s="3"/>
      <c r="E7" s="3"/>
      <c r="F7" s="3"/>
    </row>
    <row r="8" spans="1:6" ht="15.6" x14ac:dyDescent="0.3">
      <c r="A8" s="4" t="s">
        <v>9</v>
      </c>
      <c r="B8" s="4"/>
      <c r="C8" s="4"/>
      <c r="D8" s="4"/>
      <c r="E8" s="4"/>
      <c r="F8" s="4"/>
    </row>
    <row r="9" spans="1:6" x14ac:dyDescent="0.3">
      <c r="A9" s="5" t="s">
        <v>20</v>
      </c>
      <c r="B9" s="28"/>
      <c r="C9" s="3"/>
      <c r="D9" s="5" t="s">
        <v>21</v>
      </c>
      <c r="E9" s="8" t="str">
        <f>IF(OR(B9="",B6=""),"",B9*B6)</f>
        <v/>
      </c>
      <c r="F9" s="3"/>
    </row>
    <row r="10" spans="1:6" x14ac:dyDescent="0.3">
      <c r="A10" s="5" t="s">
        <v>22</v>
      </c>
      <c r="B10" s="8" t="str">
        <f>IF(B6="","",B6*9)</f>
        <v/>
      </c>
      <c r="C10" s="3"/>
      <c r="D10" s="5" t="s">
        <v>23</v>
      </c>
      <c r="E10" s="8" t="str">
        <f>IF(OR(B10="",E9=""),"",B10-E9)</f>
        <v/>
      </c>
      <c r="F10" s="3"/>
    </row>
    <row r="11" spans="1:6" ht="9" customHeight="1" x14ac:dyDescent="0.3">
      <c r="A11" s="3"/>
      <c r="B11" s="3"/>
      <c r="C11" s="3"/>
      <c r="D11" s="3"/>
      <c r="E11" s="3"/>
      <c r="F11" s="3"/>
    </row>
    <row r="12" spans="1:6" ht="15.6" x14ac:dyDescent="0.3">
      <c r="A12" s="4" t="s">
        <v>10</v>
      </c>
      <c r="B12" s="4"/>
      <c r="C12" s="4"/>
      <c r="D12" s="4"/>
      <c r="E12" s="4"/>
      <c r="F12" s="4"/>
    </row>
    <row r="13" spans="1:6" x14ac:dyDescent="0.3">
      <c r="A13" s="9" t="s">
        <v>24</v>
      </c>
      <c r="B13" s="9" t="s">
        <v>25</v>
      </c>
      <c r="C13" s="9" t="s">
        <v>26</v>
      </c>
      <c r="D13" s="9" t="s">
        <v>51</v>
      </c>
      <c r="E13" s="9" t="s">
        <v>28</v>
      </c>
      <c r="F13" s="3"/>
    </row>
    <row r="14" spans="1:6" x14ac:dyDescent="0.3">
      <c r="A14" s="10" t="s">
        <v>29</v>
      </c>
      <c r="B14" s="29"/>
      <c r="C14" s="30"/>
      <c r="D14" s="11" t="str">
        <f t="shared" ref="D14:D22" si="0">IF(OR(C14="",$E$5=""),"",C14*$E$5*100%)</f>
        <v/>
      </c>
      <c r="E14" s="11" t="str">
        <f>IF(OR(C14="",$E$5=""),"",-C14*$E$5)</f>
        <v/>
      </c>
      <c r="F14" s="3"/>
    </row>
    <row r="15" spans="1:6" x14ac:dyDescent="0.3">
      <c r="A15" s="12" t="s">
        <v>30</v>
      </c>
      <c r="B15" s="31"/>
      <c r="C15" s="32"/>
      <c r="D15" s="13" t="str">
        <f t="shared" si="0"/>
        <v/>
      </c>
      <c r="E15" s="13" t="str">
        <f t="shared" ref="E15:E22" si="1">IF(OR(C15="",$E$5=""),"",-C15*$E$5)</f>
        <v/>
      </c>
      <c r="F15" s="3"/>
    </row>
    <row r="16" spans="1:6" x14ac:dyDescent="0.3">
      <c r="A16" s="12" t="s">
        <v>31</v>
      </c>
      <c r="B16" s="31"/>
      <c r="C16" s="32"/>
      <c r="D16" s="13" t="str">
        <f t="shared" si="0"/>
        <v/>
      </c>
      <c r="E16" s="13" t="str">
        <f t="shared" si="1"/>
        <v/>
      </c>
      <c r="F16" s="3"/>
    </row>
    <row r="17" spans="1:6" x14ac:dyDescent="0.3">
      <c r="A17" s="12" t="s">
        <v>32</v>
      </c>
      <c r="B17" s="31"/>
      <c r="C17" s="32"/>
      <c r="D17" s="13" t="str">
        <f t="shared" si="0"/>
        <v/>
      </c>
      <c r="E17" s="13" t="str">
        <f t="shared" si="1"/>
        <v/>
      </c>
      <c r="F17" s="3"/>
    </row>
    <row r="18" spans="1:6" x14ac:dyDescent="0.3">
      <c r="A18" s="12" t="s">
        <v>33</v>
      </c>
      <c r="B18" s="31"/>
      <c r="C18" s="32"/>
      <c r="D18" s="13" t="str">
        <f t="shared" si="0"/>
        <v/>
      </c>
      <c r="E18" s="13" t="str">
        <f t="shared" si="1"/>
        <v/>
      </c>
      <c r="F18" s="3"/>
    </row>
    <row r="19" spans="1:6" x14ac:dyDescent="0.3">
      <c r="A19" s="12" t="s">
        <v>34</v>
      </c>
      <c r="B19" s="31"/>
      <c r="C19" s="32"/>
      <c r="D19" s="13" t="str">
        <f t="shared" si="0"/>
        <v/>
      </c>
      <c r="E19" s="13" t="str">
        <f t="shared" si="1"/>
        <v/>
      </c>
      <c r="F19" s="3"/>
    </row>
    <row r="20" spans="1:6" x14ac:dyDescent="0.3">
      <c r="A20" s="12" t="s">
        <v>35</v>
      </c>
      <c r="B20" s="31"/>
      <c r="C20" s="32"/>
      <c r="D20" s="13" t="str">
        <f t="shared" si="0"/>
        <v/>
      </c>
      <c r="E20" s="13" t="str">
        <f t="shared" si="1"/>
        <v/>
      </c>
      <c r="F20" s="3"/>
    </row>
    <row r="21" spans="1:6" x14ac:dyDescent="0.3">
      <c r="A21" s="12" t="s">
        <v>36</v>
      </c>
      <c r="B21" s="31"/>
      <c r="C21" s="32"/>
      <c r="D21" s="13" t="str">
        <f t="shared" si="0"/>
        <v/>
      </c>
      <c r="E21" s="13" t="str">
        <f t="shared" si="1"/>
        <v/>
      </c>
      <c r="F21" s="3"/>
    </row>
    <row r="22" spans="1:6" x14ac:dyDescent="0.3">
      <c r="A22" s="12" t="s">
        <v>37</v>
      </c>
      <c r="B22" s="31"/>
      <c r="C22" s="32"/>
      <c r="D22" s="13" t="str">
        <f t="shared" si="0"/>
        <v/>
      </c>
      <c r="E22" s="13" t="str">
        <f t="shared" si="1"/>
        <v/>
      </c>
      <c r="F22" s="3"/>
    </row>
    <row r="23" spans="1:6" x14ac:dyDescent="0.3">
      <c r="A23" s="14" t="s">
        <v>38</v>
      </c>
      <c r="B23" s="33"/>
      <c r="C23" s="34"/>
      <c r="D23" s="35"/>
      <c r="E23" s="35"/>
      <c r="F23" s="3"/>
    </row>
    <row r="24" spans="1:6" x14ac:dyDescent="0.3">
      <c r="A24" s="15" t="s">
        <v>39</v>
      </c>
      <c r="B24" s="15"/>
      <c r="C24" s="16">
        <f>SUM(C14:C23)</f>
        <v>0</v>
      </c>
      <c r="D24" s="17">
        <f>SUM(D14:D23)</f>
        <v>0</v>
      </c>
      <c r="E24" s="17">
        <f>SUM(E14:E23)</f>
        <v>0</v>
      </c>
      <c r="F24" s="3"/>
    </row>
    <row r="25" spans="1:6" ht="9" customHeight="1" x14ac:dyDescent="0.3">
      <c r="A25" s="3"/>
      <c r="B25" s="3"/>
      <c r="C25" s="3"/>
      <c r="D25" s="3"/>
      <c r="E25" s="3"/>
      <c r="F25" s="3"/>
    </row>
    <row r="26" spans="1:6" ht="15.6" x14ac:dyDescent="0.3">
      <c r="A26" s="4" t="s">
        <v>11</v>
      </c>
      <c r="B26" s="4"/>
      <c r="C26" s="4"/>
      <c r="D26" s="4"/>
      <c r="E26" s="4"/>
      <c r="F26" s="4"/>
    </row>
    <row r="27" spans="1:6" x14ac:dyDescent="0.3">
      <c r="A27" s="5" t="s">
        <v>40</v>
      </c>
      <c r="B27" s="36"/>
      <c r="C27" s="3"/>
      <c r="D27" s="5" t="s">
        <v>56</v>
      </c>
      <c r="E27" s="18" t="str">
        <f>IF(B27="","",B27*100%)</f>
        <v/>
      </c>
      <c r="F27" s="3"/>
    </row>
    <row r="28" spans="1:6" x14ac:dyDescent="0.3">
      <c r="A28" s="5" t="s">
        <v>41</v>
      </c>
      <c r="B28" s="37"/>
      <c r="C28" s="3"/>
      <c r="D28" s="5" t="s">
        <v>42</v>
      </c>
      <c r="E28" s="37"/>
      <c r="F28" s="3"/>
    </row>
    <row r="29" spans="1:6" ht="9" customHeight="1" x14ac:dyDescent="0.3">
      <c r="A29" s="3"/>
      <c r="B29" s="3"/>
      <c r="C29" s="3"/>
      <c r="D29" s="3"/>
      <c r="E29" s="3"/>
      <c r="F29" s="3"/>
    </row>
    <row r="30" spans="1:6" ht="15.6" x14ac:dyDescent="0.3">
      <c r="A30" s="4" t="s">
        <v>12</v>
      </c>
      <c r="B30" s="4"/>
      <c r="C30" s="4"/>
      <c r="D30" s="4"/>
      <c r="E30" s="4"/>
      <c r="F30" s="4"/>
    </row>
    <row r="31" spans="1:6" ht="27.6" x14ac:dyDescent="0.3">
      <c r="A31" s="9" t="s">
        <v>43</v>
      </c>
      <c r="B31" s="9" t="s">
        <v>2</v>
      </c>
      <c r="C31" s="9" t="s">
        <v>44</v>
      </c>
      <c r="D31" s="3"/>
      <c r="E31" s="3"/>
      <c r="F31" s="3"/>
    </row>
    <row r="32" spans="1:6" x14ac:dyDescent="0.3">
      <c r="A32" s="10" t="s">
        <v>3</v>
      </c>
      <c r="B32" s="38"/>
      <c r="C32" s="39"/>
      <c r="D32" s="3"/>
      <c r="E32" s="3"/>
      <c r="F32" s="3"/>
    </row>
    <row r="33" spans="1:6" x14ac:dyDescent="0.3">
      <c r="A33" s="12" t="s">
        <v>4</v>
      </c>
      <c r="B33" s="40"/>
      <c r="C33" s="41"/>
      <c r="D33" s="3"/>
      <c r="E33" s="3"/>
      <c r="F33" s="3"/>
    </row>
    <row r="34" spans="1:6" x14ac:dyDescent="0.3">
      <c r="A34" s="14" t="s">
        <v>5</v>
      </c>
      <c r="B34" s="42"/>
      <c r="C34" s="35"/>
      <c r="D34" s="3"/>
      <c r="E34" s="3"/>
      <c r="F34" s="3"/>
    </row>
    <row r="35" spans="1:6" x14ac:dyDescent="0.3">
      <c r="A35" s="12" t="s">
        <v>53</v>
      </c>
      <c r="B35" s="40"/>
      <c r="C35" s="41"/>
      <c r="D35" s="3"/>
      <c r="E35" s="3"/>
      <c r="F35" s="3"/>
    </row>
    <row r="36" spans="1:6" x14ac:dyDescent="0.3">
      <c r="A36" s="12" t="s">
        <v>54</v>
      </c>
      <c r="B36" s="40"/>
      <c r="C36" s="41"/>
      <c r="D36" s="3"/>
      <c r="E36" s="3"/>
      <c r="F36" s="3"/>
    </row>
    <row r="37" spans="1:6" x14ac:dyDescent="0.3">
      <c r="A37" s="12" t="s">
        <v>55</v>
      </c>
      <c r="B37" s="40"/>
      <c r="C37" s="41"/>
      <c r="D37" s="3"/>
      <c r="E37" s="3"/>
      <c r="F37" s="3"/>
    </row>
    <row r="38" spans="1:6" x14ac:dyDescent="0.3">
      <c r="A38" s="15" t="s">
        <v>39</v>
      </c>
      <c r="B38" s="15"/>
      <c r="C38" s="17">
        <f>SUM(C32:C34)</f>
        <v>0</v>
      </c>
      <c r="D38" s="3"/>
      <c r="E38" s="3"/>
      <c r="F38" s="3"/>
    </row>
    <row r="39" spans="1:6" ht="9" customHeight="1" x14ac:dyDescent="0.3">
      <c r="A39" s="3"/>
      <c r="B39" s="3"/>
      <c r="C39" s="3"/>
      <c r="D39" s="3"/>
      <c r="E39" s="3"/>
      <c r="F39" s="3"/>
    </row>
    <row r="40" spans="1:6" ht="15.6" x14ac:dyDescent="0.3">
      <c r="A40" s="4" t="s">
        <v>13</v>
      </c>
      <c r="B40" s="4"/>
      <c r="C40" s="4"/>
      <c r="D40" s="4"/>
      <c r="E40" s="4"/>
      <c r="F40" s="4"/>
    </row>
    <row r="41" spans="1:6" x14ac:dyDescent="0.3">
      <c r="A41" s="5" t="s">
        <v>45</v>
      </c>
      <c r="B41" s="19">
        <f>D24</f>
        <v>0</v>
      </c>
      <c r="C41" s="3"/>
      <c r="D41" s="5" t="s">
        <v>46</v>
      </c>
      <c r="E41" s="19">
        <f>C38</f>
        <v>0</v>
      </c>
      <c r="F41" s="3"/>
    </row>
    <row r="42" spans="1:6" x14ac:dyDescent="0.3">
      <c r="A42" s="20" t="s">
        <v>6</v>
      </c>
      <c r="B42" s="17">
        <f>E41-B41</f>
        <v>0</v>
      </c>
      <c r="C42" s="3"/>
      <c r="D42" s="5" t="s">
        <v>47</v>
      </c>
      <c r="E42" s="43"/>
      <c r="F42" s="3"/>
    </row>
    <row r="43" spans="1:6" x14ac:dyDescent="0.3">
      <c r="A43" s="5" t="s">
        <v>48</v>
      </c>
      <c r="B43" s="21" t="str">
        <f>IF(B42=0,"Afgerond","Actie nodig")</f>
        <v>Afgerond</v>
      </c>
      <c r="C43" s="3"/>
      <c r="D43" s="3"/>
      <c r="E43" s="3"/>
      <c r="F43" s="3"/>
    </row>
    <row r="44" spans="1:6" ht="9" customHeight="1" x14ac:dyDescent="0.3">
      <c r="A44" s="3"/>
      <c r="B44" s="3"/>
      <c r="C44" s="3"/>
      <c r="D44" s="3"/>
      <c r="E44" s="3"/>
      <c r="F44" s="3"/>
    </row>
    <row r="45" spans="1:6" x14ac:dyDescent="0.3">
      <c r="A45" s="22" t="s">
        <v>14</v>
      </c>
      <c r="B45" s="22"/>
      <c r="C45" s="22"/>
      <c r="D45" s="22"/>
      <c r="E45" s="22"/>
      <c r="F45" s="22"/>
    </row>
    <row r="46" spans="1:6" ht="25.2" customHeight="1" x14ac:dyDescent="0.3">
      <c r="A46" s="23" t="s">
        <v>15</v>
      </c>
      <c r="B46" s="23"/>
      <c r="C46" s="23"/>
      <c r="D46" s="23"/>
      <c r="E46" s="23"/>
      <c r="F46" s="23"/>
    </row>
    <row r="47" spans="1:6" ht="10.199999999999999" customHeight="1" x14ac:dyDescent="0.3">
      <c r="A47" s="23"/>
      <c r="B47" s="23"/>
      <c r="C47" s="23"/>
      <c r="D47" s="23"/>
      <c r="E47" s="23"/>
      <c r="F47" s="23"/>
    </row>
  </sheetData>
  <sheetProtection sheet="1" objects="1" scenarios="1"/>
  <mergeCells count="9">
    <mergeCell ref="A40:F40"/>
    <mergeCell ref="A45:F45"/>
    <mergeCell ref="A46:F47"/>
    <mergeCell ref="A1:F1"/>
    <mergeCell ref="A3:F3"/>
    <mergeCell ref="A8:F8"/>
    <mergeCell ref="A12:F12"/>
    <mergeCell ref="A26:F26"/>
    <mergeCell ref="A30:F30"/>
  </mergeCells>
  <conditionalFormatting sqref="B42">
    <cfRule type="expression" dxfId="11" priority="4">
      <formula>B42&lt;&gt;0</formula>
    </cfRule>
    <cfRule type="expression" dxfId="10" priority="5">
      <formula>B42=0</formula>
    </cfRule>
  </conditionalFormatting>
  <conditionalFormatting sqref="B43">
    <cfRule type="expression" dxfId="9" priority="6">
      <formula>B43="Actie nodig"</formula>
    </cfRule>
    <cfRule type="expression" dxfId="8" priority="7">
      <formula>B43="Afgerond"</formula>
    </cfRule>
  </conditionalFormatting>
  <conditionalFormatting sqref="E5">
    <cfRule type="expression" dxfId="1" priority="1">
      <formula>E5&gt;38.73</formula>
    </cfRule>
  </conditionalFormatting>
  <conditionalFormatting sqref="F5">
    <cfRule type="expression" dxfId="0" priority="2">
      <formula>F5&lt;&gt;""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88BC-D753-4F65-8E62-4D2FA239BBED}">
  <sheetPr>
    <tabColor rgb="FF087E8B"/>
  </sheetPr>
  <dimension ref="A1:F44"/>
  <sheetViews>
    <sheetView showGridLines="0" zoomScale="80" zoomScaleNormal="80" workbookViewId="0">
      <selection activeCell="F17" sqref="F17"/>
    </sheetView>
  </sheetViews>
  <sheetFormatPr defaultRowHeight="14.4" x14ac:dyDescent="0.3"/>
  <cols>
    <col min="1" max="1" width="32.44140625" style="2" customWidth="1"/>
    <col min="2" max="2" width="20.77734375" style="2" customWidth="1"/>
    <col min="3" max="3" width="17.5546875" style="2" customWidth="1"/>
    <col min="4" max="4" width="35.21875" style="2" customWidth="1"/>
    <col min="5" max="5" width="23.109375" style="2" customWidth="1"/>
    <col min="6" max="6" width="91.33203125" style="2" customWidth="1"/>
    <col min="7" max="16384" width="8.88671875" style="2"/>
  </cols>
  <sheetData>
    <row r="1" spans="1:6" ht="25.8" x14ac:dyDescent="0.3">
      <c r="A1" s="1" t="s">
        <v>50</v>
      </c>
      <c r="B1" s="1"/>
      <c r="C1" s="1"/>
      <c r="D1" s="1"/>
      <c r="E1" s="1"/>
      <c r="F1" s="1"/>
    </row>
    <row r="2" spans="1:6" ht="9" customHeight="1" x14ac:dyDescent="0.3">
      <c r="A2" s="3"/>
      <c r="B2" s="3"/>
      <c r="C2" s="3"/>
      <c r="D2" s="3"/>
      <c r="E2" s="3"/>
      <c r="F2" s="3"/>
    </row>
    <row r="3" spans="1:6" ht="15.6" x14ac:dyDescent="0.3">
      <c r="A3" s="4" t="s">
        <v>8</v>
      </c>
      <c r="B3" s="4"/>
      <c r="C3" s="4"/>
      <c r="D3" s="4"/>
      <c r="E3" s="4"/>
      <c r="F3" s="4"/>
    </row>
    <row r="4" spans="1:6" x14ac:dyDescent="0.3">
      <c r="A4" s="5" t="s">
        <v>16</v>
      </c>
      <c r="B4" s="24"/>
      <c r="C4" s="3"/>
      <c r="D4" s="5" t="s">
        <v>0</v>
      </c>
      <c r="E4" s="25"/>
      <c r="F4" s="6"/>
    </row>
    <row r="5" spans="1:6" ht="21" customHeight="1" x14ac:dyDescent="0.3">
      <c r="A5" s="5" t="s">
        <v>17</v>
      </c>
      <c r="B5" s="24"/>
      <c r="C5" s="3"/>
      <c r="D5" s="5" t="s">
        <v>18</v>
      </c>
      <c r="E5" s="26"/>
      <c r="F5" s="7" t="str">
        <f>IF(E5&gt;38.73,"UWV-uitkering mogelijk volgens maximum dagloon. Raadpleeg toekenningsbrief of specificaties UWV.","")</f>
        <v/>
      </c>
    </row>
    <row r="6" spans="1:6" x14ac:dyDescent="0.3">
      <c r="A6" s="5" t="s">
        <v>19</v>
      </c>
      <c r="B6" s="27"/>
      <c r="C6" s="3"/>
      <c r="D6" s="5" t="s">
        <v>49</v>
      </c>
      <c r="E6" s="26">
        <v>309.91000000000003</v>
      </c>
      <c r="F6" s="6"/>
    </row>
    <row r="7" spans="1:6" ht="9" customHeight="1" x14ac:dyDescent="0.3">
      <c r="A7" s="3"/>
      <c r="B7" s="3"/>
      <c r="C7" s="3"/>
      <c r="D7" s="3"/>
      <c r="E7" s="3"/>
      <c r="F7" s="3"/>
    </row>
    <row r="8" spans="1:6" ht="15.6" x14ac:dyDescent="0.3">
      <c r="A8" s="4" t="s">
        <v>9</v>
      </c>
      <c r="B8" s="4"/>
      <c r="C8" s="4"/>
      <c r="D8" s="4"/>
      <c r="E8" s="4"/>
      <c r="F8" s="4"/>
    </row>
    <row r="9" spans="1:6" x14ac:dyDescent="0.3">
      <c r="A9" s="5" t="s">
        <v>20</v>
      </c>
      <c r="B9" s="28"/>
      <c r="C9" s="3"/>
      <c r="D9" s="5" t="s">
        <v>21</v>
      </c>
      <c r="E9" s="8" t="str">
        <f>IF(OR(B9="",B6=""),"",B9*B6)</f>
        <v/>
      </c>
      <c r="F9" s="3"/>
    </row>
    <row r="10" spans="1:6" x14ac:dyDescent="0.3">
      <c r="A10" s="5" t="s">
        <v>22</v>
      </c>
      <c r="B10" s="8" t="str">
        <f>IF(B6="","",B6*9)</f>
        <v/>
      </c>
      <c r="C10" s="3"/>
      <c r="D10" s="5" t="s">
        <v>23</v>
      </c>
      <c r="E10" s="8" t="str">
        <f>IF(OR(B10="",E9=""),"",B10-E9)</f>
        <v/>
      </c>
      <c r="F10" s="3"/>
    </row>
    <row r="11" spans="1:6" ht="9" customHeight="1" x14ac:dyDescent="0.3">
      <c r="A11" s="3"/>
      <c r="B11" s="3"/>
      <c r="C11" s="3"/>
      <c r="D11" s="3"/>
      <c r="E11" s="3"/>
      <c r="F11" s="3"/>
    </row>
    <row r="12" spans="1:6" ht="15.6" x14ac:dyDescent="0.3">
      <c r="A12" s="4" t="s">
        <v>10</v>
      </c>
      <c r="B12" s="4"/>
      <c r="C12" s="4"/>
      <c r="D12" s="4"/>
      <c r="E12" s="4"/>
      <c r="F12" s="4"/>
    </row>
    <row r="13" spans="1:6" x14ac:dyDescent="0.3">
      <c r="A13" s="9" t="s">
        <v>24</v>
      </c>
      <c r="B13" s="9" t="s">
        <v>25</v>
      </c>
      <c r="C13" s="9" t="s">
        <v>26</v>
      </c>
      <c r="D13" s="9" t="s">
        <v>27</v>
      </c>
      <c r="E13" s="9" t="s">
        <v>28</v>
      </c>
      <c r="F13" s="3"/>
    </row>
    <row r="14" spans="1:6" x14ac:dyDescent="0.3">
      <c r="A14" s="10" t="s">
        <v>29</v>
      </c>
      <c r="B14" s="29"/>
      <c r="C14" s="30"/>
      <c r="D14" s="11" t="str">
        <f>IF(OR(C14="",$E$5=""),"",C14*$E$5*70%)</f>
        <v/>
      </c>
      <c r="E14" s="11" t="str">
        <f>IF(OR(C14="",$E$5=""),"",-C14*$E$5)</f>
        <v/>
      </c>
      <c r="F14" s="3"/>
    </row>
    <row r="15" spans="1:6" x14ac:dyDescent="0.3">
      <c r="A15" s="12" t="s">
        <v>30</v>
      </c>
      <c r="B15" s="31"/>
      <c r="C15" s="32"/>
      <c r="D15" s="13" t="str">
        <f t="shared" ref="D15:D22" si="0">IF(OR(C15="",$E$5=""),"",C15*$E$5*70%)</f>
        <v/>
      </c>
      <c r="E15" s="13" t="str">
        <f t="shared" ref="E15:E22" si="1">IF(OR(C15="",$E$5=""),"",-C15*$E$5)</f>
        <v/>
      </c>
      <c r="F15" s="3"/>
    </row>
    <row r="16" spans="1:6" x14ac:dyDescent="0.3">
      <c r="A16" s="12" t="s">
        <v>31</v>
      </c>
      <c r="B16" s="31"/>
      <c r="C16" s="32"/>
      <c r="D16" s="13" t="str">
        <f t="shared" si="0"/>
        <v/>
      </c>
      <c r="E16" s="13" t="str">
        <f t="shared" si="1"/>
        <v/>
      </c>
      <c r="F16" s="3"/>
    </row>
    <row r="17" spans="1:6" x14ac:dyDescent="0.3">
      <c r="A17" s="12" t="s">
        <v>32</v>
      </c>
      <c r="B17" s="31"/>
      <c r="C17" s="32"/>
      <c r="D17" s="13" t="str">
        <f t="shared" si="0"/>
        <v/>
      </c>
      <c r="E17" s="13" t="str">
        <f t="shared" si="1"/>
        <v/>
      </c>
      <c r="F17" s="3"/>
    </row>
    <row r="18" spans="1:6" x14ac:dyDescent="0.3">
      <c r="A18" s="12" t="s">
        <v>33</v>
      </c>
      <c r="B18" s="31"/>
      <c r="C18" s="32"/>
      <c r="D18" s="13" t="str">
        <f t="shared" si="0"/>
        <v/>
      </c>
      <c r="E18" s="13" t="str">
        <f t="shared" si="1"/>
        <v/>
      </c>
      <c r="F18" s="3"/>
    </row>
    <row r="19" spans="1:6" x14ac:dyDescent="0.3">
      <c r="A19" s="12" t="s">
        <v>34</v>
      </c>
      <c r="B19" s="31"/>
      <c r="C19" s="32"/>
      <c r="D19" s="13" t="str">
        <f t="shared" si="0"/>
        <v/>
      </c>
      <c r="E19" s="13" t="str">
        <f t="shared" si="1"/>
        <v/>
      </c>
      <c r="F19" s="3"/>
    </row>
    <row r="20" spans="1:6" x14ac:dyDescent="0.3">
      <c r="A20" s="12" t="s">
        <v>35</v>
      </c>
      <c r="B20" s="31"/>
      <c r="C20" s="32"/>
      <c r="D20" s="13" t="str">
        <f t="shared" si="0"/>
        <v/>
      </c>
      <c r="E20" s="13" t="str">
        <f t="shared" si="1"/>
        <v/>
      </c>
      <c r="F20" s="3"/>
    </row>
    <row r="21" spans="1:6" x14ac:dyDescent="0.3">
      <c r="A21" s="12" t="s">
        <v>36</v>
      </c>
      <c r="B21" s="31"/>
      <c r="C21" s="32"/>
      <c r="D21" s="13" t="str">
        <f t="shared" si="0"/>
        <v/>
      </c>
      <c r="E21" s="13" t="str">
        <f t="shared" si="1"/>
        <v/>
      </c>
      <c r="F21" s="3"/>
    </row>
    <row r="22" spans="1:6" x14ac:dyDescent="0.3">
      <c r="A22" s="12" t="s">
        <v>37</v>
      </c>
      <c r="B22" s="31"/>
      <c r="C22" s="32"/>
      <c r="D22" s="13" t="str">
        <f t="shared" si="0"/>
        <v/>
      </c>
      <c r="E22" s="13" t="str">
        <f t="shared" si="1"/>
        <v/>
      </c>
      <c r="F22" s="3"/>
    </row>
    <row r="23" spans="1:6" x14ac:dyDescent="0.3">
      <c r="A23" s="14" t="s">
        <v>38</v>
      </c>
      <c r="B23" s="33"/>
      <c r="C23" s="34"/>
      <c r="D23" s="35"/>
      <c r="E23" s="35"/>
      <c r="F23" s="3"/>
    </row>
    <row r="24" spans="1:6" x14ac:dyDescent="0.3">
      <c r="A24" s="15" t="s">
        <v>39</v>
      </c>
      <c r="B24" s="15"/>
      <c r="C24" s="16">
        <f>SUM(C14:C23)</f>
        <v>0</v>
      </c>
      <c r="D24" s="17">
        <f>SUM(D14:D23)</f>
        <v>0</v>
      </c>
      <c r="E24" s="17">
        <f>SUM(E14:E23)</f>
        <v>0</v>
      </c>
      <c r="F24" s="3"/>
    </row>
    <row r="25" spans="1:6" ht="9" customHeight="1" x14ac:dyDescent="0.3">
      <c r="A25" s="3"/>
      <c r="B25" s="3"/>
      <c r="C25" s="3"/>
      <c r="D25" s="3"/>
      <c r="E25" s="3"/>
      <c r="F25" s="3"/>
    </row>
    <row r="26" spans="1:6" ht="15.6" x14ac:dyDescent="0.3">
      <c r="A26" s="4" t="s">
        <v>11</v>
      </c>
      <c r="B26" s="4"/>
      <c r="C26" s="4"/>
      <c r="D26" s="4"/>
      <c r="E26" s="4"/>
      <c r="F26" s="4"/>
    </row>
    <row r="27" spans="1:6" x14ac:dyDescent="0.3">
      <c r="A27" s="5" t="s">
        <v>40</v>
      </c>
      <c r="B27" s="36"/>
      <c r="C27" s="3"/>
      <c r="D27" s="5" t="s">
        <v>1</v>
      </c>
      <c r="E27" s="18" t="str">
        <f>IF(B27="","",B27*70%)</f>
        <v/>
      </c>
      <c r="F27" s="3"/>
    </row>
    <row r="28" spans="1:6" x14ac:dyDescent="0.3">
      <c r="A28" s="5" t="s">
        <v>41</v>
      </c>
      <c r="B28" s="37"/>
      <c r="C28" s="3"/>
      <c r="D28" s="5" t="s">
        <v>42</v>
      </c>
      <c r="E28" s="37"/>
      <c r="F28" s="3"/>
    </row>
    <row r="29" spans="1:6" ht="9" customHeight="1" x14ac:dyDescent="0.3">
      <c r="A29" s="3"/>
      <c r="B29" s="3"/>
      <c r="C29" s="3"/>
      <c r="D29" s="3"/>
      <c r="E29" s="3"/>
      <c r="F29" s="3"/>
    </row>
    <row r="30" spans="1:6" ht="15.6" x14ac:dyDescent="0.3">
      <c r="A30" s="4" t="s">
        <v>12</v>
      </c>
      <c r="B30" s="4"/>
      <c r="C30" s="4"/>
      <c r="D30" s="4"/>
      <c r="E30" s="4"/>
      <c r="F30" s="4"/>
    </row>
    <row r="31" spans="1:6" ht="27.6" x14ac:dyDescent="0.3">
      <c r="A31" s="9" t="s">
        <v>43</v>
      </c>
      <c r="B31" s="9" t="s">
        <v>2</v>
      </c>
      <c r="C31" s="9" t="s">
        <v>44</v>
      </c>
      <c r="D31" s="3"/>
      <c r="E31" s="3"/>
      <c r="F31" s="3"/>
    </row>
    <row r="32" spans="1:6" x14ac:dyDescent="0.3">
      <c r="A32" s="10" t="s">
        <v>3</v>
      </c>
      <c r="B32" s="38"/>
      <c r="C32" s="39"/>
      <c r="D32" s="3"/>
      <c r="E32" s="3"/>
      <c r="F32" s="3"/>
    </row>
    <row r="33" spans="1:6" x14ac:dyDescent="0.3">
      <c r="A33" s="12" t="s">
        <v>4</v>
      </c>
      <c r="B33" s="40"/>
      <c r="C33" s="41"/>
      <c r="D33" s="3"/>
      <c r="E33" s="3"/>
      <c r="F33" s="3"/>
    </row>
    <row r="34" spans="1:6" x14ac:dyDescent="0.3">
      <c r="A34" s="14" t="s">
        <v>5</v>
      </c>
      <c r="B34" s="42"/>
      <c r="C34" s="35"/>
      <c r="D34" s="3"/>
      <c r="E34" s="3"/>
      <c r="F34" s="3"/>
    </row>
    <row r="35" spans="1:6" x14ac:dyDescent="0.3">
      <c r="A35" s="15" t="s">
        <v>39</v>
      </c>
      <c r="B35" s="15"/>
      <c r="C35" s="17">
        <f>SUM(C32:C34)</f>
        <v>0</v>
      </c>
      <c r="D35" s="3"/>
      <c r="E35" s="3"/>
      <c r="F35" s="3"/>
    </row>
    <row r="36" spans="1:6" ht="9" customHeight="1" x14ac:dyDescent="0.3">
      <c r="A36" s="3"/>
      <c r="B36" s="3"/>
      <c r="C36" s="3"/>
      <c r="D36" s="3"/>
      <c r="E36" s="3"/>
      <c r="F36" s="3"/>
    </row>
    <row r="37" spans="1:6" ht="15.6" x14ac:dyDescent="0.3">
      <c r="A37" s="4" t="s">
        <v>13</v>
      </c>
      <c r="B37" s="4"/>
      <c r="C37" s="4"/>
      <c r="D37" s="4"/>
      <c r="E37" s="4"/>
      <c r="F37" s="4"/>
    </row>
    <row r="38" spans="1:6" x14ac:dyDescent="0.3">
      <c r="A38" s="5" t="s">
        <v>45</v>
      </c>
      <c r="B38" s="19">
        <f>D24</f>
        <v>0</v>
      </c>
      <c r="C38" s="3"/>
      <c r="D38" s="5" t="s">
        <v>46</v>
      </c>
      <c r="E38" s="19">
        <f>C35</f>
        <v>0</v>
      </c>
      <c r="F38" s="3"/>
    </row>
    <row r="39" spans="1:6" x14ac:dyDescent="0.3">
      <c r="A39" s="20" t="s">
        <v>6</v>
      </c>
      <c r="B39" s="17">
        <f>E38-B38</f>
        <v>0</v>
      </c>
      <c r="C39" s="3"/>
      <c r="D39" s="5" t="s">
        <v>47</v>
      </c>
      <c r="E39" s="43"/>
      <c r="F39" s="3"/>
    </row>
    <row r="40" spans="1:6" x14ac:dyDescent="0.3">
      <c r="A40" s="5" t="s">
        <v>48</v>
      </c>
      <c r="B40" s="21" t="str">
        <f>IF(B39=0,"Afgerond","Actie nodig")</f>
        <v>Afgerond</v>
      </c>
      <c r="C40" s="3"/>
      <c r="D40" s="3"/>
      <c r="E40" s="3"/>
      <c r="F40" s="3"/>
    </row>
    <row r="41" spans="1:6" ht="9" customHeight="1" x14ac:dyDescent="0.3">
      <c r="A41" s="3"/>
      <c r="B41" s="3"/>
      <c r="C41" s="3"/>
      <c r="D41" s="3"/>
      <c r="E41" s="3"/>
      <c r="F41" s="3"/>
    </row>
    <row r="42" spans="1:6" x14ac:dyDescent="0.3">
      <c r="A42" s="22" t="s">
        <v>14</v>
      </c>
      <c r="B42" s="22"/>
      <c r="C42" s="22"/>
      <c r="D42" s="22"/>
      <c r="E42" s="22"/>
      <c r="F42" s="22"/>
    </row>
    <row r="43" spans="1:6" ht="25.2" customHeight="1" x14ac:dyDescent="0.3">
      <c r="A43" s="23" t="s">
        <v>15</v>
      </c>
      <c r="B43" s="23"/>
      <c r="C43" s="23"/>
      <c r="D43" s="23"/>
      <c r="E43" s="23"/>
      <c r="F43" s="23"/>
    </row>
    <row r="44" spans="1:6" ht="10.199999999999999" customHeight="1" x14ac:dyDescent="0.3">
      <c r="A44" s="23"/>
      <c r="B44" s="23"/>
      <c r="C44" s="23"/>
      <c r="D44" s="23"/>
      <c r="E44" s="23"/>
      <c r="F44" s="23"/>
    </row>
  </sheetData>
  <sheetProtection sheet="1" objects="1" scenarios="1"/>
  <mergeCells count="9">
    <mergeCell ref="A37:F37"/>
    <mergeCell ref="A42:F42"/>
    <mergeCell ref="A43:F44"/>
    <mergeCell ref="A1:F1"/>
    <mergeCell ref="A3:F3"/>
    <mergeCell ref="A8:F8"/>
    <mergeCell ref="A12:F12"/>
    <mergeCell ref="A26:F26"/>
    <mergeCell ref="A30:F30"/>
  </mergeCells>
  <conditionalFormatting sqref="B39">
    <cfRule type="expression" dxfId="15" priority="4">
      <formula>B39&lt;&gt;0</formula>
    </cfRule>
    <cfRule type="expression" dxfId="14" priority="5">
      <formula>B39=0</formula>
    </cfRule>
  </conditionalFormatting>
  <conditionalFormatting sqref="B40">
    <cfRule type="expression" dxfId="13" priority="6">
      <formula>B40="Actie nodig"</formula>
    </cfRule>
    <cfRule type="expression" dxfId="12" priority="7">
      <formula>B40="Afgerond"</formula>
    </cfRule>
  </conditionalFormatting>
  <conditionalFormatting sqref="E5">
    <cfRule type="expression" dxfId="3" priority="1">
      <formula>E5&gt;38.73</formula>
    </cfRule>
  </conditionalFormatting>
  <conditionalFormatting sqref="F5">
    <cfRule type="expression" dxfId="2" priority="2">
      <formula>F5&lt;&gt;""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2D617-3453-4595-845C-899203240F34}">
  <sheetPr>
    <tabColor rgb="FF087E8B"/>
  </sheetPr>
  <dimension ref="A1:F44"/>
  <sheetViews>
    <sheetView showGridLines="0" tabSelected="1" zoomScale="80" zoomScaleNormal="80" workbookViewId="0">
      <selection activeCell="J37" sqref="J37"/>
    </sheetView>
  </sheetViews>
  <sheetFormatPr defaultRowHeight="14.4" x14ac:dyDescent="0.3"/>
  <cols>
    <col min="1" max="1" width="32.44140625" style="2" customWidth="1"/>
    <col min="2" max="2" width="20.77734375" style="2" customWidth="1"/>
    <col min="3" max="3" width="17.5546875" style="2" customWidth="1"/>
    <col min="4" max="4" width="35.21875" style="2" customWidth="1"/>
    <col min="5" max="5" width="23.109375" style="2" customWidth="1"/>
    <col min="6" max="6" width="91.33203125" style="2" customWidth="1"/>
    <col min="7" max="16384" width="8.88671875" style="2"/>
  </cols>
  <sheetData>
    <row r="1" spans="1:6" ht="25.8" x14ac:dyDescent="0.3">
      <c r="A1" s="1" t="s">
        <v>7</v>
      </c>
      <c r="B1" s="1"/>
      <c r="C1" s="1"/>
      <c r="D1" s="1"/>
      <c r="E1" s="1"/>
      <c r="F1" s="1"/>
    </row>
    <row r="2" spans="1:6" ht="9" customHeight="1" x14ac:dyDescent="0.3">
      <c r="A2" s="3"/>
      <c r="B2" s="3"/>
      <c r="C2" s="3"/>
      <c r="D2" s="3"/>
      <c r="E2" s="3"/>
      <c r="F2" s="3"/>
    </row>
    <row r="3" spans="1:6" ht="15.6" x14ac:dyDescent="0.3">
      <c r="A3" s="4" t="s">
        <v>8</v>
      </c>
      <c r="B3" s="4"/>
      <c r="C3" s="4"/>
      <c r="D3" s="4"/>
      <c r="E3" s="4"/>
      <c r="F3" s="4"/>
    </row>
    <row r="4" spans="1:6" x14ac:dyDescent="0.3">
      <c r="A4" s="5" t="s">
        <v>16</v>
      </c>
      <c r="B4" s="24"/>
      <c r="C4" s="3"/>
      <c r="D4" s="5" t="s">
        <v>0</v>
      </c>
      <c r="E4" s="25"/>
      <c r="F4" s="6"/>
    </row>
    <row r="5" spans="1:6" ht="21" customHeight="1" x14ac:dyDescent="0.3">
      <c r="A5" s="5" t="s">
        <v>17</v>
      </c>
      <c r="B5" s="24"/>
      <c r="C5" s="3"/>
      <c r="D5" s="5" t="s">
        <v>18</v>
      </c>
      <c r="E5" s="26"/>
      <c r="F5" s="7" t="str">
        <f>IF(E5&gt;38.73,"UWV-uitkering mogelijk volgens maximum dagloon. Raadpleeg toekenningsbrief of specificaties UWV.","")</f>
        <v/>
      </c>
    </row>
    <row r="6" spans="1:6" x14ac:dyDescent="0.3">
      <c r="A6" s="5" t="s">
        <v>19</v>
      </c>
      <c r="B6" s="27"/>
      <c r="C6" s="3"/>
      <c r="D6" s="5" t="s">
        <v>49</v>
      </c>
      <c r="E6" s="26">
        <v>309.91000000000003</v>
      </c>
      <c r="F6" s="6"/>
    </row>
    <row r="7" spans="1:6" ht="9" customHeight="1" x14ac:dyDescent="0.3">
      <c r="A7" s="3"/>
      <c r="B7" s="3"/>
      <c r="C7" s="3"/>
      <c r="D7" s="3"/>
      <c r="E7" s="3"/>
      <c r="F7" s="3"/>
    </row>
    <row r="8" spans="1:6" ht="15.6" x14ac:dyDescent="0.3">
      <c r="A8" s="4" t="s">
        <v>9</v>
      </c>
      <c r="B8" s="4"/>
      <c r="C8" s="4"/>
      <c r="D8" s="4"/>
      <c r="E8" s="4"/>
      <c r="F8" s="4"/>
    </row>
    <row r="9" spans="1:6" x14ac:dyDescent="0.3">
      <c r="A9" s="5" t="s">
        <v>20</v>
      </c>
      <c r="B9" s="28"/>
      <c r="C9" s="3"/>
      <c r="D9" s="5" t="s">
        <v>21</v>
      </c>
      <c r="E9" s="8" t="str">
        <f>IF(OR(B9="",B6=""),"",B9*B6)</f>
        <v/>
      </c>
      <c r="F9" s="3"/>
    </row>
    <row r="10" spans="1:6" x14ac:dyDescent="0.3">
      <c r="A10" s="5" t="s">
        <v>22</v>
      </c>
      <c r="B10" s="8" t="str">
        <f>IF(B6="","",B6*9)</f>
        <v/>
      </c>
      <c r="C10" s="3"/>
      <c r="D10" s="5" t="s">
        <v>23</v>
      </c>
      <c r="E10" s="8" t="str">
        <f>IF(OR(B10="",E9=""),"",B10-E9)</f>
        <v/>
      </c>
      <c r="F10" s="3"/>
    </row>
    <row r="11" spans="1:6" ht="9" customHeight="1" x14ac:dyDescent="0.3">
      <c r="A11" s="3"/>
      <c r="B11" s="3"/>
      <c r="C11" s="3"/>
      <c r="D11" s="3"/>
      <c r="E11" s="3"/>
      <c r="F11" s="3"/>
    </row>
    <row r="12" spans="1:6" ht="15.6" x14ac:dyDescent="0.3">
      <c r="A12" s="4" t="s">
        <v>10</v>
      </c>
      <c r="B12" s="4"/>
      <c r="C12" s="4"/>
      <c r="D12" s="4"/>
      <c r="E12" s="4"/>
      <c r="F12" s="4"/>
    </row>
    <row r="13" spans="1:6" x14ac:dyDescent="0.3">
      <c r="A13" s="9" t="s">
        <v>24</v>
      </c>
      <c r="B13" s="9" t="s">
        <v>25</v>
      </c>
      <c r="C13" s="9" t="s">
        <v>26</v>
      </c>
      <c r="D13" s="9" t="s">
        <v>27</v>
      </c>
      <c r="E13" s="9" t="s">
        <v>28</v>
      </c>
      <c r="F13" s="3"/>
    </row>
    <row r="14" spans="1:6" x14ac:dyDescent="0.3">
      <c r="A14" s="10" t="s">
        <v>29</v>
      </c>
      <c r="B14" s="29"/>
      <c r="C14" s="30"/>
      <c r="D14" s="11" t="str">
        <f>IF(OR(C14="",$E$5=""),"",C14*$E$5*70%)</f>
        <v/>
      </c>
      <c r="E14" s="11" t="str">
        <f>IF(OR(C14="",$E$5=""),"",-C14*$E$5)</f>
        <v/>
      </c>
      <c r="F14" s="3"/>
    </row>
    <row r="15" spans="1:6" x14ac:dyDescent="0.3">
      <c r="A15" s="12" t="s">
        <v>30</v>
      </c>
      <c r="B15" s="31"/>
      <c r="C15" s="32"/>
      <c r="D15" s="13" t="str">
        <f t="shared" ref="D15:D22" si="0">IF(OR(C15="",$E$5=""),"",C15*$E$5*70%)</f>
        <v/>
      </c>
      <c r="E15" s="13" t="str">
        <f t="shared" ref="E15:E22" si="1">IF(OR(C15="",$E$5=""),"",-C15*$E$5)</f>
        <v/>
      </c>
      <c r="F15" s="3"/>
    </row>
    <row r="16" spans="1:6" x14ac:dyDescent="0.3">
      <c r="A16" s="12" t="s">
        <v>31</v>
      </c>
      <c r="B16" s="31"/>
      <c r="C16" s="32"/>
      <c r="D16" s="13" t="str">
        <f t="shared" si="0"/>
        <v/>
      </c>
      <c r="E16" s="13" t="str">
        <f t="shared" si="1"/>
        <v/>
      </c>
      <c r="F16" s="3"/>
    </row>
    <row r="17" spans="1:6" x14ac:dyDescent="0.3">
      <c r="A17" s="12" t="s">
        <v>32</v>
      </c>
      <c r="B17" s="31"/>
      <c r="C17" s="32"/>
      <c r="D17" s="13" t="str">
        <f t="shared" si="0"/>
        <v/>
      </c>
      <c r="E17" s="13" t="str">
        <f t="shared" si="1"/>
        <v/>
      </c>
      <c r="F17" s="3"/>
    </row>
    <row r="18" spans="1:6" x14ac:dyDescent="0.3">
      <c r="A18" s="12" t="s">
        <v>33</v>
      </c>
      <c r="B18" s="31"/>
      <c r="C18" s="32"/>
      <c r="D18" s="13" t="str">
        <f t="shared" si="0"/>
        <v/>
      </c>
      <c r="E18" s="13" t="str">
        <f t="shared" si="1"/>
        <v/>
      </c>
      <c r="F18" s="3"/>
    </row>
    <row r="19" spans="1:6" x14ac:dyDescent="0.3">
      <c r="A19" s="12" t="s">
        <v>34</v>
      </c>
      <c r="B19" s="31"/>
      <c r="C19" s="32"/>
      <c r="D19" s="13" t="str">
        <f t="shared" si="0"/>
        <v/>
      </c>
      <c r="E19" s="13" t="str">
        <f t="shared" si="1"/>
        <v/>
      </c>
      <c r="F19" s="3"/>
    </row>
    <row r="20" spans="1:6" x14ac:dyDescent="0.3">
      <c r="A20" s="12" t="s">
        <v>35</v>
      </c>
      <c r="B20" s="31"/>
      <c r="C20" s="32"/>
      <c r="D20" s="13" t="str">
        <f t="shared" si="0"/>
        <v/>
      </c>
      <c r="E20" s="13" t="str">
        <f t="shared" si="1"/>
        <v/>
      </c>
      <c r="F20" s="3"/>
    </row>
    <row r="21" spans="1:6" x14ac:dyDescent="0.3">
      <c r="A21" s="12" t="s">
        <v>36</v>
      </c>
      <c r="B21" s="31"/>
      <c r="C21" s="32"/>
      <c r="D21" s="13" t="str">
        <f t="shared" si="0"/>
        <v/>
      </c>
      <c r="E21" s="13" t="str">
        <f t="shared" si="1"/>
        <v/>
      </c>
      <c r="F21" s="3"/>
    </row>
    <row r="22" spans="1:6" x14ac:dyDescent="0.3">
      <c r="A22" s="12" t="s">
        <v>37</v>
      </c>
      <c r="B22" s="31"/>
      <c r="C22" s="32"/>
      <c r="D22" s="13" t="str">
        <f t="shared" si="0"/>
        <v/>
      </c>
      <c r="E22" s="13" t="str">
        <f t="shared" si="1"/>
        <v/>
      </c>
      <c r="F22" s="3"/>
    </row>
    <row r="23" spans="1:6" x14ac:dyDescent="0.3">
      <c r="A23" s="14" t="s">
        <v>38</v>
      </c>
      <c r="B23" s="33"/>
      <c r="C23" s="34"/>
      <c r="D23" s="35"/>
      <c r="E23" s="35"/>
      <c r="F23" s="3"/>
    </row>
    <row r="24" spans="1:6" x14ac:dyDescent="0.3">
      <c r="A24" s="15" t="s">
        <v>39</v>
      </c>
      <c r="B24" s="15"/>
      <c r="C24" s="16">
        <f>SUM(C14:C23)</f>
        <v>0</v>
      </c>
      <c r="D24" s="17">
        <f>SUM(D14:D23)</f>
        <v>0</v>
      </c>
      <c r="E24" s="17">
        <f>SUM(E14:E23)</f>
        <v>0</v>
      </c>
      <c r="F24" s="3"/>
    </row>
    <row r="25" spans="1:6" ht="9" customHeight="1" x14ac:dyDescent="0.3">
      <c r="A25" s="3"/>
      <c r="B25" s="3"/>
      <c r="C25" s="3"/>
      <c r="D25" s="3"/>
      <c r="E25" s="3"/>
      <c r="F25" s="3"/>
    </row>
    <row r="26" spans="1:6" ht="15.6" x14ac:dyDescent="0.3">
      <c r="A26" s="4" t="s">
        <v>11</v>
      </c>
      <c r="B26" s="4"/>
      <c r="C26" s="4"/>
      <c r="D26" s="4"/>
      <c r="E26" s="4"/>
      <c r="F26" s="4"/>
    </row>
    <row r="27" spans="1:6" x14ac:dyDescent="0.3">
      <c r="A27" s="5" t="s">
        <v>40</v>
      </c>
      <c r="B27" s="36"/>
      <c r="C27" s="3"/>
      <c r="D27" s="5" t="s">
        <v>1</v>
      </c>
      <c r="E27" s="18" t="str">
        <f>IF(B27="","",B27*70%)</f>
        <v/>
      </c>
      <c r="F27" s="3"/>
    </row>
    <row r="28" spans="1:6" x14ac:dyDescent="0.3">
      <c r="A28" s="5" t="s">
        <v>41</v>
      </c>
      <c r="B28" s="37"/>
      <c r="C28" s="3"/>
      <c r="D28" s="5" t="s">
        <v>42</v>
      </c>
      <c r="E28" s="37"/>
      <c r="F28" s="3"/>
    </row>
    <row r="29" spans="1:6" ht="9" customHeight="1" x14ac:dyDescent="0.3">
      <c r="A29" s="3"/>
      <c r="B29" s="3"/>
      <c r="C29" s="3"/>
      <c r="D29" s="3"/>
      <c r="E29" s="3"/>
      <c r="F29" s="3"/>
    </row>
    <row r="30" spans="1:6" ht="15.6" x14ac:dyDescent="0.3">
      <c r="A30" s="4" t="s">
        <v>12</v>
      </c>
      <c r="B30" s="4"/>
      <c r="C30" s="4"/>
      <c r="D30" s="4"/>
      <c r="E30" s="4"/>
      <c r="F30" s="4"/>
    </row>
    <row r="31" spans="1:6" ht="27.6" x14ac:dyDescent="0.3">
      <c r="A31" s="9" t="s">
        <v>43</v>
      </c>
      <c r="B31" s="9" t="s">
        <v>2</v>
      </c>
      <c r="C31" s="9" t="s">
        <v>44</v>
      </c>
      <c r="D31" s="3"/>
      <c r="E31" s="3"/>
      <c r="F31" s="3"/>
    </row>
    <row r="32" spans="1:6" x14ac:dyDescent="0.3">
      <c r="A32" s="10" t="s">
        <v>3</v>
      </c>
      <c r="B32" s="38"/>
      <c r="C32" s="39"/>
      <c r="D32" s="3"/>
      <c r="E32" s="3"/>
      <c r="F32" s="3"/>
    </row>
    <row r="33" spans="1:6" x14ac:dyDescent="0.3">
      <c r="A33" s="12" t="s">
        <v>4</v>
      </c>
      <c r="B33" s="40"/>
      <c r="C33" s="41"/>
      <c r="D33" s="3"/>
      <c r="E33" s="3"/>
      <c r="F33" s="3"/>
    </row>
    <row r="34" spans="1:6" x14ac:dyDescent="0.3">
      <c r="A34" s="14" t="s">
        <v>5</v>
      </c>
      <c r="B34" s="42"/>
      <c r="C34" s="35"/>
      <c r="D34" s="3"/>
      <c r="E34" s="3"/>
      <c r="F34" s="3"/>
    </row>
    <row r="35" spans="1:6" x14ac:dyDescent="0.3">
      <c r="A35" s="15" t="s">
        <v>39</v>
      </c>
      <c r="B35" s="15"/>
      <c r="C35" s="17">
        <f>SUM(C32:C34)</f>
        <v>0</v>
      </c>
      <c r="D35" s="3"/>
      <c r="E35" s="3"/>
      <c r="F35" s="3"/>
    </row>
    <row r="36" spans="1:6" ht="9" customHeight="1" x14ac:dyDescent="0.3">
      <c r="A36" s="3"/>
      <c r="B36" s="3"/>
      <c r="C36" s="3"/>
      <c r="D36" s="3"/>
      <c r="E36" s="3"/>
      <c r="F36" s="3"/>
    </row>
    <row r="37" spans="1:6" ht="15.6" x14ac:dyDescent="0.3">
      <c r="A37" s="4" t="s">
        <v>13</v>
      </c>
      <c r="B37" s="4"/>
      <c r="C37" s="4"/>
      <c r="D37" s="4"/>
      <c r="E37" s="4"/>
      <c r="F37" s="4"/>
    </row>
    <row r="38" spans="1:6" x14ac:dyDescent="0.3">
      <c r="A38" s="5" t="s">
        <v>45</v>
      </c>
      <c r="B38" s="19">
        <f>D24</f>
        <v>0</v>
      </c>
      <c r="C38" s="3"/>
      <c r="D38" s="5" t="s">
        <v>46</v>
      </c>
      <c r="E38" s="19">
        <f>C35</f>
        <v>0</v>
      </c>
      <c r="F38" s="3"/>
    </row>
    <row r="39" spans="1:6" x14ac:dyDescent="0.3">
      <c r="A39" s="20" t="s">
        <v>6</v>
      </c>
      <c r="B39" s="17">
        <f>E38-B38</f>
        <v>0</v>
      </c>
      <c r="C39" s="3"/>
      <c r="D39" s="5" t="s">
        <v>47</v>
      </c>
      <c r="E39" s="43"/>
      <c r="F39" s="3"/>
    </row>
    <row r="40" spans="1:6" x14ac:dyDescent="0.3">
      <c r="A40" s="5" t="s">
        <v>48</v>
      </c>
      <c r="B40" s="21" t="str">
        <f>IF(B39=0,"Afgerond","Actie nodig")</f>
        <v>Afgerond</v>
      </c>
      <c r="C40" s="3"/>
      <c r="D40" s="3"/>
      <c r="E40" s="3"/>
      <c r="F40" s="3"/>
    </row>
    <row r="41" spans="1:6" ht="9" customHeight="1" x14ac:dyDescent="0.3">
      <c r="A41" s="3"/>
      <c r="B41" s="3"/>
      <c r="C41" s="3"/>
      <c r="D41" s="3"/>
      <c r="E41" s="3"/>
      <c r="F41" s="3"/>
    </row>
    <row r="42" spans="1:6" x14ac:dyDescent="0.3">
      <c r="A42" s="22" t="s">
        <v>14</v>
      </c>
      <c r="B42" s="22"/>
      <c r="C42" s="22"/>
      <c r="D42" s="22"/>
      <c r="E42" s="22"/>
      <c r="F42" s="22"/>
    </row>
    <row r="43" spans="1:6" ht="25.2" customHeight="1" x14ac:dyDescent="0.3">
      <c r="A43" s="23" t="s">
        <v>15</v>
      </c>
      <c r="B43" s="23"/>
      <c r="C43" s="23"/>
      <c r="D43" s="23"/>
      <c r="E43" s="23"/>
      <c r="F43" s="23"/>
    </row>
    <row r="44" spans="1:6" ht="10.199999999999999" customHeight="1" x14ac:dyDescent="0.3">
      <c r="A44" s="23"/>
      <c r="B44" s="23"/>
      <c r="C44" s="23"/>
      <c r="D44" s="23"/>
      <c r="E44" s="23"/>
      <c r="F44" s="23"/>
    </row>
  </sheetData>
  <sheetProtection sheet="1" objects="1" scenarios="1"/>
  <mergeCells count="9">
    <mergeCell ref="A30:F30"/>
    <mergeCell ref="A37:F37"/>
    <mergeCell ref="A42:F42"/>
    <mergeCell ref="A43:F44"/>
    <mergeCell ref="A1:F1"/>
    <mergeCell ref="A3:F3"/>
    <mergeCell ref="A8:F8"/>
    <mergeCell ref="A12:F12"/>
    <mergeCell ref="A26:F26"/>
  </mergeCells>
  <conditionalFormatting sqref="B39">
    <cfRule type="expression" dxfId="19" priority="1">
      <formula>B39&lt;&gt;0</formula>
    </cfRule>
    <cfRule type="expression" dxfId="18" priority="2">
      <formula>B39=0</formula>
    </cfRule>
  </conditionalFormatting>
  <conditionalFormatting sqref="B40">
    <cfRule type="expression" dxfId="17" priority="3">
      <formula>B40="Actie nodig"</formula>
    </cfRule>
    <cfRule type="expression" dxfId="16" priority="4">
      <formula>B40="Afgerond"</formula>
    </cfRule>
  </conditionalFormatting>
  <conditionalFormatting sqref="E5">
    <cfRule type="expression" dxfId="7" priority="5">
      <formula>E5&gt;38.73</formula>
    </cfRule>
  </conditionalFormatting>
  <conditionalFormatting sqref="F5">
    <cfRule type="expression" dxfId="4" priority="6">
      <formula>F5&lt;&gt;""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38F6259DFBD24F9EE2F847F9F8655F" ma:contentTypeVersion="15" ma:contentTypeDescription="Een nieuw document maken." ma:contentTypeScope="" ma:versionID="264bf09ad861adbbf0d1a9b271b37790">
  <xsd:schema xmlns:xsd="http://www.w3.org/2001/XMLSchema" xmlns:xs="http://www.w3.org/2001/XMLSchema" xmlns:p="http://schemas.microsoft.com/office/2006/metadata/properties" xmlns:ns2="a4ecbbf8-b7e8-4115-ae70-0bcd74868e1c" xmlns:ns3="048b2552-b1ff-4bdb-94bc-35d4f9390a16" targetNamespace="http://schemas.microsoft.com/office/2006/metadata/properties" ma:root="true" ma:fieldsID="d975cbcc852721d2dff1d20e22b5b0a5" ns2:_="" ns3:_="">
    <xsd:import namespace="a4ecbbf8-b7e8-4115-ae70-0bcd74868e1c"/>
    <xsd:import namespace="048b2552-b1ff-4bdb-94bc-35d4f9390a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cbbf8-b7e8-4115-ae70-0bcd74868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f1e2b20-d34e-4aba-b810-877ddac599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b2552-b1ff-4bdb-94bc-35d4f9390a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3b84ddd-7107-4e74-8bd0-ad42068b09df}" ma:internalName="TaxCatchAll" ma:showField="CatchAllData" ma:web="048b2552-b1ff-4bdb-94bc-35d4f9390a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cbbf8-b7e8-4115-ae70-0bcd74868e1c">
      <Terms xmlns="http://schemas.microsoft.com/office/infopath/2007/PartnerControls"/>
    </lcf76f155ced4ddcb4097134ff3c332f>
    <TaxCatchAll xmlns="048b2552-b1ff-4bdb-94bc-35d4f9390a16" xsi:nil="true"/>
  </documentManagement>
</p:properties>
</file>

<file path=customXml/itemProps1.xml><?xml version="1.0" encoding="utf-8"?>
<ds:datastoreItem xmlns:ds="http://schemas.openxmlformats.org/officeDocument/2006/customXml" ds:itemID="{E63DEC01-1289-4CDC-8168-DD98432F4D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ecbbf8-b7e8-4115-ae70-0bcd74868e1c"/>
    <ds:schemaRef ds:uri="048b2552-b1ff-4bdb-94bc-35d4f9390a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5AC81E-612B-456E-9A4D-B3B6A06388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23CF6-4ADF-4AB6-B90D-974EB1ED541E}">
  <ds:schemaRefs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651323-fa6a-4b76-901f-bdfce066d126"/>
    <ds:schemaRef ds:uri="a4ecbbf8-b7e8-4115-ae70-0bcd74868e1c"/>
    <ds:schemaRef ds:uri="048b2552-b1ff-4bdb-94bc-35d4f9390a1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Bevallingsverlof</vt:lpstr>
      <vt:lpstr>Aanvullend Geboorteverlof</vt:lpstr>
      <vt:lpstr>Betaald ouderschapsverlof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Mirella Janse</dc:creator>
  <cp:keywords/>
  <dc:description/>
  <cp:lastModifiedBy>Milan van Zutphen</cp:lastModifiedBy>
  <cp:revision/>
  <dcterms:created xsi:type="dcterms:W3CDTF">2022-04-11T10:03:42Z</dcterms:created>
  <dcterms:modified xsi:type="dcterms:W3CDTF">2026-09-23T11:20:25Z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0x0101006E38F6259DFBD24F9EE2F847F9F8655F</vt:lpwstr>
  </property>
  <property fmtid="{D5CDD505-2E9C-101B-9397-08002B2CF9AE}" pid="3" name="Order">
    <vt:r8>56800</vt:r8>
  </property>
  <property fmtid="{D5CDD505-2E9C-101B-9397-08002B2CF9AE}" pid="4" name="MediaServiceImageTags">
    <vt:lpwstr/>
  </property>
  <property fmtid="{D5CDD505-2E9C-101B-9397-08002B2CF9AE}" pid="5" name="MSIP_Label_592692d4-bcac-4437-8a0a-c2f408bbbfdb_Enabled">
    <vt:lpwstr>true</vt:lpwstr>
  </property>
  <property fmtid="{D5CDD505-2E9C-101B-9397-08002B2CF9AE}" pid="6" name="MSIP_Label_592692d4-bcac-4437-8a0a-c2f408bbbfdb_SetDate">
    <vt:lpwstr>2024-09-11T16:14:41Z</vt:lpwstr>
  </property>
  <property fmtid="{D5CDD505-2E9C-101B-9397-08002B2CF9AE}" pid="7" name="MSIP_Label_592692d4-bcac-4437-8a0a-c2f408bbbfdb_Method">
    <vt:lpwstr>Privileged</vt:lpwstr>
  </property>
  <property fmtid="{D5CDD505-2E9C-101B-9397-08002B2CF9AE}" pid="8" name="MSIP_Label_592692d4-bcac-4437-8a0a-c2f408bbbfdb_Name">
    <vt:lpwstr>Public information</vt:lpwstr>
  </property>
  <property fmtid="{D5CDD505-2E9C-101B-9397-08002B2CF9AE}" pid="9" name="MSIP_Label_592692d4-bcac-4437-8a0a-c2f408bbbfdb_SiteId">
    <vt:lpwstr>74f81482-c36b-470f-bd4c-1941a5af8011</vt:lpwstr>
  </property>
  <property fmtid="{D5CDD505-2E9C-101B-9397-08002B2CF9AE}" pid="10" name="MSIP_Label_592692d4-bcac-4437-8a0a-c2f408bbbfdb_ActionId">
    <vt:lpwstr>a590eb0d-3d51-47fd-8db1-631433ffef6e</vt:lpwstr>
  </property>
  <property fmtid="{D5CDD505-2E9C-101B-9397-08002B2CF9AE}" pid="11" name="MSIP_Label_592692d4-bcac-4437-8a0a-c2f408bbbfdb_ContentBits">
    <vt:lpwstr>0</vt:lpwstr>
  </property>
</Properties>
</file>